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34c1d7d854d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s" sheetId="1" r:id="R0c6031e7139d4ceb"/>
    <x:sheet xmlns:r="http://schemas.openxmlformats.org/officeDocument/2006/relationships" name="Inputs" sheetId="2" r:id="R2cc629f7d3eb44eb"/>
    <x:sheet xmlns:r="http://schemas.openxmlformats.org/officeDocument/2006/relationships" name="Instructions" sheetId="3" r:id="Ra8b5bb83b64f4c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0%"/>
  </x:numFmts>
  <x:fonts count="5">
    <x:font>
      <x:sz val="11"/>
      <x:name val="Carlito"/>
    </x:font>
    <x:font>
      <x:sz val="11"/>
      <x:name val="Arial"/>
    </x:font>
    <x:font>
      <x:b/>
      <x:sz val="11"/>
      <x:name val="Arial"/>
    </x:font>
    <x:font>
      <x:b/>
      <x:sz val="17"/>
      <x:name val="Arial"/>
    </x:font>
    <x:font>
      <x:sz val="11"/>
      <x:color rgb="FF155C9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8F2FB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7a257816740c4" /><Relationship Type="http://schemas.openxmlformats.org/officeDocument/2006/relationships/theme" Target="/xl/theme/theme1.xml" Id="R92374e7bb9094f7b" /><Relationship Type="http://schemas.openxmlformats.org/officeDocument/2006/relationships/sharedStrings" Target="/xl/sharedStrings.xml" Id="Rb6f774f0d6714822" /><Relationship Type="http://schemas.openxmlformats.org/officeDocument/2006/relationships/worksheet" Target="/xl/worksheets/sheet1.xml" Id="R0c6031e7139d4ceb" /><Relationship Type="http://schemas.openxmlformats.org/officeDocument/2006/relationships/worksheet" Target="/xl/worksheets/sheet2.xml" Id="R2cc629f7d3eb44eb" /><Relationship Type="http://schemas.openxmlformats.org/officeDocument/2006/relationships/worksheet" Target="/xl/worksheets/sheet3.xml" Id="Ra8b5bb83b64f4c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42" hidden="0" customWidth="1"/>
    <x:col min="2" max="2" width="23" hidden="0" customWidth="1"/>
    <x:col min="3" max="3" width="23" hidden="0" customWidth="1"/>
  </x:cols>
  <x:sheetData>
    <x:row r="1" ht="25" customHeight="1">
      <x:c r="A1" s="5" t="str">
        <x:v>Salary and raise results</x:v>
      </x:c>
      <x:c r="B1" s="3"/>
      <x:c r="C1" s="3"/>
    </x:row>
    <x:row r="2" ht="25" customHeight="1">
      <x:c r="A2" s="3"/>
      <x:c r="B2" s="3"/>
      <x:c r="C2" s="3"/>
    </x:row>
    <x:row r="3" ht="25" customHeight="1">
      <x:c r="A3" s="3" t="str">
        <x:v>Current annual</x:v>
      </x:c>
      <x:c r="B3" s="8" t="str">
        <x:f>IF(ISNUMBER(Inputs!B9),Inputs!B9,"")</x:f>
      </x:c>
      <x:c r="C3" s="3"/>
    </x:row>
    <x:row r="4" ht="25" customHeight="1">
      <x:c r="A4" s="3" t="str">
        <x:v>Target annual</x:v>
      </x:c>
      <x:c r="B4" s="8" t="str">
        <x:f>IF(ISNUMBER(Inputs!C9),Inputs!C9,"")</x:f>
      </x:c>
      <x:c r="C4" s="3"/>
    </x:row>
    <x:row r="5" ht="25" customHeight="1">
      <x:c r="A5" s="3" t="str">
        <x:v>Current monthly</x:v>
      </x:c>
      <x:c r="B5" s="8" t="str">
        <x:f>IF(ISNUMBER(B3),B3/12,"")</x:f>
      </x:c>
      <x:c r="C5" s="3"/>
    </x:row>
    <x:row r="6" ht="25" customHeight="1">
      <x:c r="A6" s="3" t="str">
        <x:v>Current weekly</x:v>
      </x:c>
      <x:c r="B6" s="8" t="str">
        <x:f>IF(AND(ISNUMBER(B3),ISNUMBER(Inputs!B18)),B3/Inputs!B18,"")</x:f>
      </x:c>
      <x:c r="C6" s="3"/>
    </x:row>
    <x:row r="7" ht="25" customHeight="1">
      <x:c r="A7" s="3" t="str">
        <x:v>Current hourly</x:v>
      </x:c>
      <x:c r="B7" s="8" t="str">
        <x:f>IF(AND(ISNUMBER(B3),ISNUMBER(Inputs!B19)),B3/Inputs!B19,"")</x:f>
      </x:c>
      <x:c r="C7" s="3"/>
    </x:row>
    <x:row r="8" ht="25" customHeight="1">
      <x:c r="A8" s="3" t="str">
        <x:v>Annual change</x:v>
      </x:c>
      <x:c r="B8" s="8" t="str">
        <x:f>IF(AND(ISNUMBER(B3),ISNUMBER(B4)),B4-B3,"")</x:f>
      </x:c>
      <x:c r="C8" s="3"/>
    </x:row>
    <x:row r="9" ht="25" customHeight="1">
      <x:c r="A9" s="3" t="str">
        <x:v>Percent change</x:v>
      </x:c>
      <x:c r="B9" s="9" t="str">
        <x:f>IF(AND(ISNUMBER(B8),B3&gt;0),B8/B3,"")</x:f>
      </x:c>
      <x:c r="C9" s="3"/>
    </x:row>
    <x:row r="10" ht="25" customHeight="1">
      <x:c r="A10" s="3" t="str">
        <x:v>Monthly change</x:v>
      </x:c>
      <x:c r="B10" s="8" t="str">
        <x:f>IF(ISNUMBER(B8),B8/12,"")</x:f>
      </x:c>
      <x:c r="C10" s="3"/>
    </x:row>
    <x:row r="11" ht="25" customHeight="1">
      <x:c r="A11" s="3"/>
      <x:c r="B11" s="3"/>
      <x:c r="C11" s="3"/>
    </x:row>
    <x:row r="12" ht="25" customHeight="1">
      <x:c r="A12" s="3"/>
      <x:c r="B12" s="3"/>
      <x:c r="C12" s="3"/>
    </x:row>
    <x:row r="13" ht="25" customHeight="1">
      <x:c r="A13" s="3" t="str">
        <x:v>Blank result = not assessed</x:v>
      </x:c>
      <x:c r="B13" s="3"/>
      <x:c r="C13" s="3"/>
    </x:row>
    <x:row r="14" ht="25" customHeight="1">
      <x:c r="A14" s="3" t="str">
        <x:v>Gross pay only; use one currency</x:v>
      </x:c>
      <x:c r="B14" s="3"/>
      <x:c r="C14" s="3"/>
    </x:row>
    <x:row r="15" ht="25" customHeight="1">
      <x:c r="A15" s="3"/>
      <x:c r="B15" s="3"/>
      <x:c r="C15" s="3"/>
    </x:row>
    <x:row r="16" ht="25" customHeight="1">
      <x:c r="A16" s="3"/>
      <x:c r="B16" s="3"/>
      <x:c r="C16" s="3"/>
    </x:row>
    <x:row r="17" ht="25" customHeight="1">
      <x:c r="A17" s="3"/>
      <x:c r="B17" s="3"/>
      <x:c r="C17" s="3"/>
    </x:row>
    <x:row r="18" ht="25" customHeight="1">
      <x:c r="A18" s="3"/>
      <x:c r="B18" s="3"/>
      <x:c r="C18" s="3"/>
    </x:row>
    <x:row r="19" ht="25" customHeight="1">
      <x:c r="A19" s="3"/>
      <x:c r="B19" s="3"/>
      <x:c r="C19" s="3"/>
    </x:row>
    <x:row r="20" ht="25" customHeight="1">
      <x:c r="A20" s="3"/>
      <x:c r="B20" s="3"/>
      <x:c r="C20" s="3"/>
    </x:row>
    <x:row r="21" ht="25" customHeight="1">
      <x:c r="A21" s="3"/>
      <x:c r="B21" s="3"/>
      <x:c r="C21" s="3"/>
    </x:row>
    <x:row r="22" ht="25" customHeight="1">
      <x:c r="A22" s="3"/>
      <x:c r="B22" s="3"/>
      <x:c r="C22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42" hidden="0" customWidth="1"/>
    <x:col min="2" max="2" width="23" hidden="0" customWidth="1"/>
    <x:col min="3" max="3" width="23" hidden="0" customWidth="1"/>
    <x:col min="4" max="4" width="23" hidden="0" customWidth="1"/>
  </x:cols>
  <x:sheetData>
    <x:row r="1" ht="25" customHeight="1">
      <x:c r="A1" s="5" t="str">
        <x:v>Salary and raise inputs</x:v>
      </x:c>
      <x:c r="B1" s="3"/>
      <x:c r="C1" s="3"/>
      <x:c r="D1" s="3"/>
    </x:row>
    <x:row r="2" ht="25" customHeight="1">
      <x:c r="A2" s="3"/>
      <x:c r="B2" s="3"/>
      <x:c r="C2" s="3"/>
      <x:c r="D2" s="3"/>
    </x:row>
    <x:row r="3" ht="25" customHeight="1">
      <x:c r="A3" s="3" t="str">
        <x:v>Input</x:v>
      </x:c>
      <x:c r="B3" s="3" t="str">
        <x:v>Current</x:v>
      </x:c>
      <x:c r="C3" s="3" t="str">
        <x:v>Target</x:v>
      </x:c>
      <x:c r="D3" s="3"/>
    </x:row>
    <x:row r="4" ht="25" customHeight="1">
      <x:c r="A4" s="3" t="str">
        <x:v>Gross amount</x:v>
      </x:c>
      <x:c r="B4" s="7"/>
      <x:c r="C4" s="7"/>
      <x:c r="D4" s="3"/>
    </x:row>
    <x:row r="5" ht="25" customHeight="1">
      <x:c r="A5" s="3" t="str">
        <x:v>Frequency</x:v>
      </x:c>
      <x:c r="B5" s="7" t="str">
        <x:v>annual</x:v>
      </x:c>
      <x:c r="C5" s="7" t="str">
        <x:v>annual</x:v>
      </x:c>
      <x:c r="D5" s="3"/>
    </x:row>
    <x:row r="6" ht="25" customHeight="1">
      <x:c r="A6" s="3" t="str">
        <x:v>Hours per week</x:v>
      </x:c>
      <x:c r="B6" s="7" t="n">
        <x:v>40</x:v>
      </x:c>
      <x:c r="C6" s="3"/>
      <x:c r="D6" s="3"/>
    </x:row>
    <x:row r="7" ht="25" customHeight="1">
      <x:c r="A7" s="3" t="str">
        <x:v>Paid weeks per year</x:v>
      </x:c>
      <x:c r="B7" s="7" t="n">
        <x:v>52</x:v>
      </x:c>
      <x:c r="C7" s="3"/>
      <x:c r="D7" s="3"/>
    </x:row>
    <x:row r="8" ht="25" customHeight="1">
      <x:c r="A8" s="3" t="str">
        <x:v>Annual multiplier</x:v>
      </x:c>
      <x:c r="B8" s="3" t="n">
        <x:f>IFERROR(IF(VLOOKUP(B5,$A$14:$B$19,2,FALSE)&gt;0,VLOOKUP(B5,$A$14:$B$19,2,FALSE),""),"")</x:f>
        <x:v>1</x:v>
      </x:c>
      <x:c r="C8" s="3" t="n">
        <x:f>IFERROR(IF(VLOOKUP(C5,$A$14:$B$19,2,FALSE)&gt;0,VLOOKUP(C5,$A$14:$B$19,2,FALSE),""),"")</x:f>
        <x:v>1</x:v>
      </x:c>
      <x:c r="D8" s="3"/>
    </x:row>
    <x:row r="9" ht="25" customHeight="1">
      <x:c r="A9" s="3" t="str">
        <x:v>Annual amount</x:v>
      </x:c>
      <x:c r="B9" s="3" t="str">
        <x:f>IF(AND(ISNUMBER(B4),B4&gt;=0,ISNUMBER(B8)),B4*B8,"")</x:f>
      </x:c>
      <x:c r="C9" s="3" t="str">
        <x:f>IF(AND(ISNUMBER(C4),C4&gt;=0,ISNUMBER(C8)),C4*C8,"")</x:f>
      </x:c>
      <x:c r="D9" s="3"/>
    </x:row>
    <x:row r="10" ht="25" customHeight="1">
      <x:c r="A10" s="3"/>
      <x:c r="B10" s="3"/>
      <x:c r="C10" s="3"/>
      <x:c r="D10" s="3"/>
    </x:row>
    <x:row r="11" ht="25" customHeight="1">
      <x:c r="A11" s="3"/>
      <x:c r="B11" s="3"/>
      <x:c r="C11" s="3"/>
      <x:c r="D11" s="3"/>
    </x:row>
    <x:row r="12" ht="25" customHeight="1">
      <x:c r="A12" s="3"/>
      <x:c r="B12" s="3"/>
      <x:c r="C12" s="3"/>
      <x:c r="D12" s="3"/>
    </x:row>
    <x:row r="13" ht="25" customHeight="1">
      <x:c r="A13" s="3" t="str">
        <x:v>Frequency</x:v>
      </x:c>
      <x:c r="B13" s="3" t="str">
        <x:v>Periods per year</x:v>
      </x:c>
      <x:c r="C13" s="3"/>
      <x:c r="D13" s="3"/>
    </x:row>
    <x:row r="14" ht="25" customHeight="1">
      <x:c r="A14" s="3" t="str">
        <x:v>annual</x:v>
      </x:c>
      <x:c r="B14" s="3" t="n">
        <x:v>1</x:v>
      </x:c>
      <x:c r="C14" s="3"/>
      <x:c r="D14" s="3"/>
    </x:row>
    <x:row r="15" ht="25" customHeight="1">
      <x:c r="A15" s="3" t="str">
        <x:v>monthly</x:v>
      </x:c>
      <x:c r="B15" s="3" t="n">
        <x:v>12</x:v>
      </x:c>
      <x:c r="C15" s="3"/>
      <x:c r="D15" s="3"/>
    </x:row>
    <x:row r="16" ht="25" customHeight="1">
      <x:c r="A16" s="3" t="str">
        <x:v>semimonthly</x:v>
      </x:c>
      <x:c r="B16" s="3" t="n">
        <x:v>24</x:v>
      </x:c>
      <x:c r="C16" s="3"/>
      <x:c r="D16" s="3"/>
    </x:row>
    <x:row r="17" ht="25" customHeight="1">
      <x:c r="A17" s="3" t="str">
        <x:v>biweekly</x:v>
      </x:c>
      <x:c r="B17" s="3" t="n">
        <x:v>26</x:v>
      </x:c>
      <x:c r="C17" s="3"/>
      <x:c r="D17" s="3"/>
    </x:row>
    <x:row r="18" ht="25" customHeight="1">
      <x:c r="A18" s="3" t="str">
        <x:v>weekly</x:v>
      </x:c>
      <x:c r="B18" s="3" t="n">
        <x:f>IF(AND(ISNUMBER(B7),B7&gt;0,B7&lt;=53),B7,"")</x:f>
        <x:v>52</x:v>
      </x:c>
      <x:c r="C18" s="3"/>
      <x:c r="D18" s="3"/>
    </x:row>
    <x:row r="19" ht="25" customHeight="1">
      <x:c r="A19" s="3" t="str">
        <x:v>hourly</x:v>
      </x:c>
      <x:c r="B19" s="3" t="n">
        <x:f>IF(AND(ISNUMBER(B6),B6&gt;0,B6&lt;=168,ISNUMBER(B18)),B6*B18,"")</x:f>
        <x:v>2080</x:v>
      </x:c>
      <x:c r="C19" s="3"/>
      <x:c r="D19" s="3"/>
    </x:row>
    <x:row r="20" ht="25" customHeight="1">
      <x:c r="A20" s="3"/>
      <x:c r="B20" s="3"/>
      <x:c r="C20" s="3"/>
      <x:c r="D20" s="3"/>
    </x:row>
    <x:row r="21" ht="25" customHeight="1">
      <x:c r="A21" s="3"/>
      <x:c r="B21" s="3"/>
      <x:c r="C21" s="3"/>
      <x:c r="D21" s="3"/>
    </x:row>
    <x:row r="22" ht="25" customHeight="1">
      <x:c r="A22" s="3"/>
      <x:c r="B22" s="3"/>
      <x:c r="C22" s="3"/>
      <x:c r="D22" s="3"/>
    </x:row>
    <x:row r="23" ht="25" customHeight="1">
      <x:c r="A23" s="3"/>
      <x:c r="B23" s="3"/>
      <x:c r="C23" s="3"/>
      <x:c r="D23" s="3"/>
    </x:row>
    <x:row r="24" ht="25" customHeight="1">
      <x:c r="A24" s="3"/>
      <x:c r="B24" s="3"/>
      <x:c r="C24" s="3"/>
      <x:c r="D24" s="3"/>
    </x:row>
    <x:row r="25" ht="25" customHeight="1">
      <x:c r="A25" s="3"/>
      <x:c r="B25" s="3"/>
      <x:c r="C25" s="3"/>
      <x:c r="D25" s="3"/>
    </x:row>
  </x:sheetData>
  <x:dataValidations count="1">
    <x:dataValidation type="list" sqref="B5:C5">
      <x:formula1>"annual,monthly,semimonthly,biweekly,weekly,hourly"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57" hidden="0" customWidth="1"/>
    <x:col min="2" max="2" width="23" hidden="0" customWidth="1"/>
  </x:cols>
  <x:sheetData>
    <x:row r="1" ht="25" customHeight="1">
      <x:c r="A1" s="5" t="str">
        <x:v>Salary calculator instructions</x:v>
      </x:c>
      <x:c r="B1" s="3"/>
    </x:row>
    <x:row r="2" ht="25" customHeight="1">
      <x:c r="A2" s="3"/>
      <x:c r="B2" s="3"/>
    </x:row>
    <x:row r="3" ht="25" customHeight="1">
      <x:c r="A3" s="3" t="str">
        <x:v>Edit blue cells on Inputs.</x:v>
      </x:c>
      <x:c r="B3" s="3"/>
    </x:row>
    <x:row r="4" ht="25" customHeight="1">
      <x:c r="A4" s="3" t="str">
        <x:v>Choose each pay frequency.</x:v>
      </x:c>
      <x:c r="B4" s="3"/>
    </x:row>
    <x:row r="5" ht="25" customHeight="1">
      <x:c r="A5" s="3" t="str">
        <x:v>Enter regular hours and paid weeks.</x:v>
      </x:c>
      <x:c r="B5" s="3"/>
    </x:row>
    <x:row r="6" ht="25" customHeight="1">
      <x:c r="A6" s="3" t="str">
        <x:v>Use positive hours and weeks.</x:v>
      </x:c>
      <x:c r="B6" s="3"/>
    </x:row>
    <x:row r="7" ht="25" customHeight="1">
      <x:c r="A7" s="3" t="str">
        <x:v>Zero current pay has no percent change.</x:v>
      </x:c>
      <x:c r="B7" s="3"/>
    </x:row>
    <x:row r="8" ht="25" customHeight="1">
      <x:c r="A8" s="3" t="str">
        <x:v>No taxes or market benchmark included.</x:v>
      </x:c>
      <x:c r="B8" s="3"/>
    </x:row>
    <x:row r="9" ht="25" customHeight="1">
      <x:c r="A9" s="3" t="str">
        <x:v>24 semimonthly; 26 biweekly periods.</x:v>
      </x:c>
      <x:c r="B9" s="3"/>
    </x:row>
    <x:row r="10" ht="25" customHeight="1">
      <x:c r="A10" s="3" t="str">
        <x:v>Version 1.0.0 | MyTopMatch</x:v>
      </x:c>
      <x:c r="B10" s="3"/>
    </x:row>
    <x:row r="11" ht="25" customHeight="1">
      <x:c r="A11" s="3"/>
      <x:c r="B11" s="3"/>
    </x:row>
    <x:row r="12" ht="25" customHeight="1">
      <x:c r="A12" s="3"/>
      <x:c r="B12" s="3"/>
    </x:row>
    <x:row r="13" ht="25" customHeight="1">
      <x:c r="A13" s="3"/>
      <x:c r="B13" s="3"/>
    </x:row>
    <x:row r="14" ht="25" customHeight="1">
      <x:c r="A14" s="3"/>
      <x:c r="B14" s="3"/>
    </x:row>
    <x:row r="15" ht="25" customHeight="1">
      <x:c r="A15" s="3"/>
      <x:c r="B15" s="3"/>
    </x:row>
    <x:row r="16" ht="25" customHeight="1">
      <x:c r="A16" s="3"/>
      <x:c r="B16" s="3"/>
    </x:row>
    <x:row r="17" ht="25" customHeight="1">
      <x:c r="A17" s="3"/>
      <x:c r="B17" s="3"/>
    </x:row>
  </x:sheetData>
  <x:pageMargins left="0.7" right="0.7" top="0.75" bottom="0.75" header="0.3" footer="0.3"/>
</x:worksheet>
</file>